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8010"/>
  </bookViews>
  <sheets>
    <sheet name="2дс" sheetId="1" r:id="rId1"/>
  </sheets>
  <externalReferences>
    <externalReference r:id="rId2"/>
  </externalReferences>
  <definedNames>
    <definedName name="_xlnm.Print_Area" localSheetId="0">'2дс'!$A$1:$K$121</definedName>
  </definedNames>
  <calcPr calcId="125725"/>
</workbook>
</file>

<file path=xl/calcChain.xml><?xml version="1.0" encoding="utf-8"?>
<calcChain xmlns="http://schemas.openxmlformats.org/spreadsheetml/2006/main">
  <c r="F120" i="1"/>
  <c r="F116"/>
  <c r="H114"/>
  <c r="D110"/>
  <c r="D109"/>
  <c r="D114" s="1"/>
  <c r="J102"/>
  <c r="I102"/>
  <c r="K102" s="1"/>
  <c r="H102"/>
  <c r="F102"/>
  <c r="E102"/>
  <c r="G102" s="1"/>
  <c r="D102"/>
  <c r="K101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89"/>
  <c r="G89"/>
  <c r="K86"/>
  <c r="G86"/>
  <c r="K84"/>
  <c r="G84"/>
  <c r="K83"/>
  <c r="G83"/>
  <c r="K82"/>
  <c r="G82"/>
  <c r="J81"/>
  <c r="I81"/>
  <c r="I87" s="1"/>
  <c r="H103" s="1"/>
  <c r="I103" s="1"/>
  <c r="H81"/>
  <c r="H87" s="1"/>
  <c r="F81"/>
  <c r="F87" s="1"/>
  <c r="E81"/>
  <c r="E87" s="1"/>
  <c r="D103" s="1"/>
  <c r="D81"/>
  <c r="D87" s="1"/>
  <c r="K80"/>
  <c r="G80"/>
  <c r="K79"/>
  <c r="G79"/>
  <c r="K78"/>
  <c r="G78"/>
  <c r="K77"/>
  <c r="G77"/>
  <c r="J75"/>
  <c r="K75" s="1"/>
  <c r="G75"/>
  <c r="K74"/>
  <c r="G74"/>
  <c r="K73"/>
  <c r="G73"/>
  <c r="K72"/>
  <c r="G72"/>
  <c r="I71"/>
  <c r="H71"/>
  <c r="F71"/>
  <c r="E71"/>
  <c r="G71" s="1"/>
  <c r="D71"/>
  <c r="K70"/>
  <c r="G70"/>
  <c r="H63"/>
  <c r="D63"/>
  <c r="H44"/>
  <c r="H45" s="1"/>
  <c r="D44"/>
  <c r="D45" s="1"/>
  <c r="H40"/>
  <c r="D40"/>
  <c r="H31"/>
  <c r="H32" s="1"/>
  <c r="H46" s="1"/>
  <c r="D31"/>
  <c r="H24"/>
  <c r="D21"/>
  <c r="D20"/>
  <c r="D24" s="1"/>
  <c r="A12"/>
  <c r="I6"/>
  <c r="B6"/>
  <c r="I5"/>
  <c r="B5"/>
  <c r="I4"/>
  <c r="B4"/>
  <c r="F103" l="1"/>
  <c r="G103" s="1"/>
  <c r="E103"/>
  <c r="G87"/>
  <c r="D32"/>
  <c r="D46" s="1"/>
  <c r="J87"/>
  <c r="J71"/>
  <c r="K71" s="1"/>
  <c r="G81"/>
  <c r="K81"/>
  <c r="J103" l="1"/>
  <c r="K103" s="1"/>
  <c r="K87"/>
</calcChain>
</file>

<file path=xl/sharedStrings.xml><?xml version="1.0" encoding="utf-8"?>
<sst xmlns="http://schemas.openxmlformats.org/spreadsheetml/2006/main" count="138" uniqueCount="118">
  <si>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</si>
  <si>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</si>
  <si>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</si>
  <si>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</si>
  <si>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</si>
  <si>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</si>
  <si>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</si>
  <si>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</si>
  <si>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</si>
  <si>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</si>
  <si>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</si>
  <si>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Міністерство фінансів України</t>
  </si>
  <si>
    <t>за КОДУ</t>
  </si>
  <si>
    <t>17284</t>
  </si>
  <si>
    <t>Вид економічної діяльності</t>
  </si>
  <si>
    <t>Державне управління загального характеру</t>
  </si>
  <si>
    <t>за КВЕД</t>
  </si>
  <si>
    <t>84.11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</si>
  <si>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</si>
  <si>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</si>
  <si>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</si>
  <si>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</si>
  <si>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</si>
  <si>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</si>
  <si>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</si>
  <si>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</si>
  <si>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</si>
  <si>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</si>
  <si>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</si>
  <si>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</si>
  <si>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</si>
  <si>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</si>
  <si>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</si>
  <si>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</si>
  <si>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</si>
  <si>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</si>
  <si>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</si>
  <si>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</si>
  <si>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</si>
  <si>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</si>
  <si>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</si>
  <si>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</si>
  <si>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</si>
  <si>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</si>
  <si>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</si>
  <si>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</si>
  <si>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</si>
  <si>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</si>
  <si>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</si>
  <si>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</si>
  <si>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</si>
  <si>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</si>
  <si>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</si>
  <si>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</si>
  <si>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</si>
  <si>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</si>
  <si>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</si>
  <si>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</si>
  <si>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</si>
  <si>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</si>
  <si>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</si>
  <si>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</si>
  <si>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</si>
  <si>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</si>
  <si>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</si>
  <si>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</si>
  <si>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</si>
  <si>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</si>
  <si>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</si>
  <si>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</si>
  <si>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</si>
  <si>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</si>
  <si>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рік</t>
  </si>
  <si>
    <t>план на звітний період з урахуванням змін</t>
  </si>
  <si>
    <t>фактична сума виконання за звітний період</t>
  </si>
  <si>
    <t>різниця (графа 5 мінус графа 4)</t>
  </si>
  <si>
    <t>різниця (графа 9 мінус графа 8)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</si>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</sst>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0" xfId="0" applyFont="1" applyAlignment="1"/>
    <xf numFmtId="0" fontId="6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2" fontId="6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52;&#1041;/&#1079;&#1074;&#1110;&#1090;%20&#1079;&#1072;%202017%20&#1088;&#1110;&#1082;%20&#1052;&#1041;%20&#1059;&#1058;&#1054;&#1063;&#1053;&#1045;&#1053;&#1048;&#104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 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3">
          <cell r="J23">
            <v>0</v>
          </cell>
        </row>
        <row r="24">
          <cell r="J24">
            <v>0</v>
          </cell>
        </row>
        <row r="27">
          <cell r="J27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2">
          <cell r="I22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K121"/>
  <sheetViews>
    <sheetView tabSelected="1" topLeftCell="A28" zoomScaleNormal="100" workbookViewId="0">
      <selection activeCell="D113" sqref="D113:G113"/>
    </sheetView>
  </sheetViews>
  <sheetFormatPr defaultRowHeight="15"/>
  <cols>
    <col min="1" max="1" width="46" style="1" customWidth="1"/>
    <col min="2" max="2" width="40.5703125" style="1" customWidth="1"/>
    <col min="3" max="3" width="6.28515625" style="1" customWidth="1"/>
    <col min="4" max="4" width="9.28515625" style="1" customWidth="1"/>
    <col min="5" max="6" width="9.140625" style="1"/>
    <col min="7" max="7" width="9.140625" style="1" customWidth="1"/>
    <col min="8" max="16384" width="9.140625" style="1"/>
  </cols>
  <sheetData>
    <row r="1" spans="1:11" ht="44.25" customHeight="1">
      <c r="G1" s="2" t="s">
        <v>0</v>
      </c>
      <c r="H1" s="2"/>
      <c r="I1" s="2"/>
      <c r="J1" s="2"/>
      <c r="K1" s="2"/>
    </row>
    <row r="2" spans="1:11">
      <c r="A2" s="3"/>
      <c r="B2" s="3"/>
      <c r="C2" s="3"/>
      <c r="D2" s="3"/>
      <c r="I2" s="4" t="s">
        <v>1</v>
      </c>
      <c r="J2" s="4"/>
      <c r="K2" s="4"/>
    </row>
    <row r="3" spans="1:11">
      <c r="A3" s="3"/>
      <c r="B3" s="3"/>
      <c r="C3" s="5" t="s">
        <v>2</v>
      </c>
      <c r="D3" s="5"/>
      <c r="E3" s="5"/>
      <c r="F3" s="5"/>
      <c r="G3" s="5"/>
      <c r="I3" s="6"/>
      <c r="J3" s="6"/>
      <c r="K3" s="7" t="s">
        <v>3</v>
      </c>
    </row>
    <row r="4" spans="1:11">
      <c r="A4" s="8" t="s">
        <v>4</v>
      </c>
      <c r="B4" s="9" t="str">
        <f>[1]ЗАПОЛНИТЬ!B3</f>
        <v>Фінансове управління Вознесенської міської ради</v>
      </c>
      <c r="C4" s="9"/>
      <c r="D4" s="9"/>
      <c r="E4" s="9"/>
      <c r="F4" s="9"/>
      <c r="G4" s="10" t="s">
        <v>5</v>
      </c>
      <c r="H4" s="11"/>
      <c r="I4" s="12" t="str">
        <f>[1]ЗАПОЛНИТЬ!B13</f>
        <v>02318290</v>
      </c>
      <c r="J4" s="13"/>
      <c r="K4" s="13"/>
    </row>
    <row r="5" spans="1:11">
      <c r="A5" s="8" t="s">
        <v>6</v>
      </c>
      <c r="B5" s="14" t="str">
        <f>[1]ЗАПОЛНИТЬ!B5</f>
        <v>м.Вознесенськ, пл.Центральна 1</v>
      </c>
      <c r="C5" s="14"/>
      <c r="D5" s="14"/>
      <c r="E5" s="14"/>
      <c r="F5" s="14"/>
      <c r="G5" s="10" t="s">
        <v>7</v>
      </c>
      <c r="H5" s="11"/>
      <c r="I5" s="13">
        <f>[1]ЗАПОЛНИТЬ!B14</f>
        <v>4810200000</v>
      </c>
      <c r="J5" s="13"/>
      <c r="K5" s="13"/>
    </row>
    <row r="6" spans="1:11">
      <c r="A6" s="15" t="s">
        <v>8</v>
      </c>
      <c r="B6" s="16" t="str">
        <f>[1]ЗАПОЛНИТЬ!D15</f>
        <v>Орган місцевого самоврядування</v>
      </c>
      <c r="C6" s="14"/>
      <c r="D6" s="14"/>
      <c r="E6" s="14"/>
      <c r="F6" s="14"/>
      <c r="G6" s="10" t="s">
        <v>9</v>
      </c>
      <c r="H6" s="11"/>
      <c r="I6" s="17">
        <f>[1]ЗАПОЛНИТЬ!B15</f>
        <v>420</v>
      </c>
      <c r="J6" s="18"/>
      <c r="K6" s="19"/>
    </row>
    <row r="7" spans="1:11">
      <c r="A7" s="8" t="s">
        <v>10</v>
      </c>
      <c r="B7" s="20" t="s">
        <v>11</v>
      </c>
      <c r="C7" s="20"/>
      <c r="D7" s="20"/>
      <c r="E7" s="20"/>
      <c r="F7" s="20"/>
      <c r="G7" s="10" t="s">
        <v>12</v>
      </c>
      <c r="H7" s="11"/>
      <c r="I7" s="21" t="s">
        <v>13</v>
      </c>
      <c r="J7" s="22"/>
      <c r="K7" s="22"/>
    </row>
    <row r="8" spans="1:11">
      <c r="A8" s="8" t="s">
        <v>14</v>
      </c>
      <c r="B8" s="20" t="s">
        <v>15</v>
      </c>
      <c r="C8" s="20"/>
      <c r="D8" s="20"/>
      <c r="E8" s="20"/>
      <c r="F8" s="20"/>
      <c r="G8" s="10" t="s">
        <v>16</v>
      </c>
      <c r="H8" s="11"/>
      <c r="I8" s="21" t="s">
        <v>17</v>
      </c>
      <c r="J8" s="22"/>
      <c r="K8" s="22"/>
    </row>
    <row r="9" spans="1:11">
      <c r="A9" s="23" t="s">
        <v>18</v>
      </c>
      <c r="B9" s="23"/>
      <c r="C9" s="3"/>
      <c r="D9" s="3"/>
      <c r="E9" s="24"/>
      <c r="F9" s="24"/>
      <c r="G9" s="24"/>
    </row>
    <row r="10" spans="1:11">
      <c r="A10" s="23" t="s">
        <v>19</v>
      </c>
      <c r="B10" s="23"/>
      <c r="C10" s="3"/>
      <c r="D10" s="3"/>
      <c r="E10" s="3"/>
      <c r="F10" s="3"/>
      <c r="G10" s="3"/>
    </row>
    <row r="11" spans="1:11">
      <c r="A11" s="25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25" t="str">
        <f>CONCATENATE("за ",[1]ЗАПОЛНИТЬ!$B$17," ",LEFT([1]ЗАПОЛНИТЬ!$C$17,5),"рік")</f>
        <v>за  2017 рік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J14" s="1" t="s">
        <v>22</v>
      </c>
    </row>
    <row r="15" spans="1:11" ht="42.75">
      <c r="A15" s="27" t="s">
        <v>23</v>
      </c>
      <c r="B15" s="28"/>
      <c r="C15" s="29" t="s">
        <v>24</v>
      </c>
      <c r="D15" s="30" t="s">
        <v>25</v>
      </c>
      <c r="E15" s="30"/>
      <c r="F15" s="30"/>
      <c r="G15" s="30"/>
      <c r="H15" s="30" t="s">
        <v>26</v>
      </c>
      <c r="I15" s="30"/>
      <c r="J15" s="30"/>
      <c r="K15" s="30"/>
    </row>
    <row r="16" spans="1:11">
      <c r="A16" s="27">
        <v>1</v>
      </c>
      <c r="B16" s="28"/>
      <c r="C16" s="29">
        <v>2</v>
      </c>
      <c r="D16" s="30">
        <v>3</v>
      </c>
      <c r="E16" s="30"/>
      <c r="F16" s="30"/>
      <c r="G16" s="30"/>
      <c r="H16" s="30">
        <v>4</v>
      </c>
      <c r="I16" s="30"/>
      <c r="J16" s="30"/>
      <c r="K16" s="30"/>
    </row>
    <row r="17" spans="1:11">
      <c r="A17" s="31" t="s">
        <v>27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</row>
    <row r="18" spans="1:11">
      <c r="A18" s="31" t="s">
        <v>28</v>
      </c>
      <c r="B18" s="32"/>
      <c r="C18" s="29"/>
      <c r="D18" s="34"/>
      <c r="E18" s="34"/>
      <c r="F18" s="34"/>
      <c r="G18" s="34"/>
      <c r="H18" s="34"/>
      <c r="I18" s="34"/>
      <c r="J18" s="34"/>
      <c r="K18" s="34"/>
    </row>
    <row r="19" spans="1:11">
      <c r="A19" s="35" t="s">
        <v>29</v>
      </c>
      <c r="B19" s="36"/>
      <c r="C19" s="33">
        <v>2010</v>
      </c>
      <c r="D19" s="34">
        <v>1407169</v>
      </c>
      <c r="E19" s="34"/>
      <c r="F19" s="34"/>
      <c r="G19" s="34"/>
      <c r="H19" s="34">
        <v>0</v>
      </c>
      <c r="I19" s="34"/>
      <c r="J19" s="34"/>
      <c r="K19" s="34"/>
    </row>
    <row r="20" spans="1:11" ht="15.75" customHeight="1">
      <c r="A20" s="35" t="s">
        <v>30</v>
      </c>
      <c r="B20" s="36"/>
      <c r="C20" s="33">
        <v>2020</v>
      </c>
      <c r="D20" s="34">
        <f>[1]Ф.4.1.ЗВЕД!J24</f>
        <v>0</v>
      </c>
      <c r="E20" s="34"/>
      <c r="F20" s="34"/>
      <c r="G20" s="34"/>
      <c r="H20" s="34">
        <v>0</v>
      </c>
      <c r="I20" s="34"/>
      <c r="J20" s="34"/>
      <c r="K20" s="34"/>
    </row>
    <row r="21" spans="1:11">
      <c r="A21" s="35" t="s">
        <v>31</v>
      </c>
      <c r="B21" s="36"/>
      <c r="C21" s="33">
        <v>2030</v>
      </c>
      <c r="D21" s="34">
        <f>[1]Ф.4.1.ЗВЕД!J27</f>
        <v>0</v>
      </c>
      <c r="E21" s="34"/>
      <c r="F21" s="34"/>
      <c r="G21" s="34"/>
      <c r="H21" s="34">
        <v>0</v>
      </c>
      <c r="I21" s="34"/>
      <c r="J21" s="34"/>
      <c r="K21" s="34"/>
    </row>
    <row r="22" spans="1:11">
      <c r="A22" s="35" t="s">
        <v>32</v>
      </c>
      <c r="B22" s="36"/>
      <c r="C22" s="33">
        <v>2040</v>
      </c>
      <c r="D22" s="34">
        <v>0</v>
      </c>
      <c r="E22" s="34"/>
      <c r="F22" s="34"/>
      <c r="G22" s="34"/>
      <c r="H22" s="34">
        <v>0</v>
      </c>
      <c r="I22" s="34"/>
      <c r="J22" s="34"/>
      <c r="K22" s="34"/>
    </row>
    <row r="23" spans="1:11">
      <c r="A23" s="35" t="s">
        <v>33</v>
      </c>
      <c r="B23" s="36"/>
      <c r="C23" s="33">
        <v>2050</v>
      </c>
      <c r="D23" s="34">
        <v>0</v>
      </c>
      <c r="E23" s="34"/>
      <c r="F23" s="34"/>
      <c r="G23" s="34"/>
      <c r="H23" s="34">
        <v>0</v>
      </c>
      <c r="I23" s="34"/>
      <c r="J23" s="34"/>
      <c r="K23" s="34"/>
    </row>
    <row r="24" spans="1:11">
      <c r="A24" s="31" t="s">
        <v>34</v>
      </c>
      <c r="B24" s="32"/>
      <c r="C24" s="29">
        <v>2080</v>
      </c>
      <c r="D24" s="37">
        <f>SUM(D19:G23)</f>
        <v>1407169</v>
      </c>
      <c r="E24" s="37"/>
      <c r="F24" s="37"/>
      <c r="G24" s="37"/>
      <c r="H24" s="37">
        <f>SUM(H19:K23)</f>
        <v>0</v>
      </c>
      <c r="I24" s="37"/>
      <c r="J24" s="37"/>
      <c r="K24" s="37"/>
    </row>
    <row r="25" spans="1:11">
      <c r="A25" s="31" t="s">
        <v>35</v>
      </c>
      <c r="B25" s="32"/>
      <c r="C25" s="29"/>
      <c r="D25" s="34"/>
      <c r="E25" s="34"/>
      <c r="F25" s="34"/>
      <c r="G25" s="34"/>
      <c r="H25" s="34"/>
      <c r="I25" s="34"/>
      <c r="J25" s="34"/>
      <c r="K25" s="34"/>
    </row>
    <row r="26" spans="1:11">
      <c r="A26" s="35" t="s">
        <v>36</v>
      </c>
      <c r="B26" s="36"/>
      <c r="C26" s="33">
        <v>2090</v>
      </c>
      <c r="D26" s="34">
        <v>0</v>
      </c>
      <c r="E26" s="34"/>
      <c r="F26" s="34"/>
      <c r="G26" s="34"/>
      <c r="H26" s="34">
        <v>0</v>
      </c>
      <c r="I26" s="34"/>
      <c r="J26" s="34"/>
      <c r="K26" s="34"/>
    </row>
    <row r="27" spans="1:11">
      <c r="A27" s="35" t="s">
        <v>37</v>
      </c>
      <c r="B27" s="36"/>
      <c r="C27" s="33">
        <v>2100</v>
      </c>
      <c r="D27" s="34">
        <v>0</v>
      </c>
      <c r="E27" s="34"/>
      <c r="F27" s="34"/>
      <c r="G27" s="34"/>
      <c r="H27" s="34">
        <v>0</v>
      </c>
      <c r="I27" s="34"/>
      <c r="J27" s="34"/>
      <c r="K27" s="34"/>
    </row>
    <row r="28" spans="1:11">
      <c r="A28" s="35" t="s">
        <v>38</v>
      </c>
      <c r="B28" s="36"/>
      <c r="C28" s="33">
        <v>2110</v>
      </c>
      <c r="D28" s="34">
        <v>0</v>
      </c>
      <c r="E28" s="34"/>
      <c r="F28" s="34"/>
      <c r="G28" s="34"/>
      <c r="H28" s="34">
        <v>0</v>
      </c>
      <c r="I28" s="34"/>
      <c r="J28" s="34"/>
      <c r="K28" s="34"/>
    </row>
    <row r="29" spans="1:11">
      <c r="A29" s="35" t="s">
        <v>39</v>
      </c>
      <c r="B29" s="36"/>
      <c r="C29" s="33">
        <v>2120</v>
      </c>
      <c r="D29" s="34">
        <v>0</v>
      </c>
      <c r="E29" s="34"/>
      <c r="F29" s="34"/>
      <c r="G29" s="34"/>
      <c r="H29" s="34">
        <v>0</v>
      </c>
      <c r="I29" s="34"/>
      <c r="J29" s="34"/>
      <c r="K29" s="34"/>
    </row>
    <row r="30" spans="1:11">
      <c r="A30" s="35" t="s">
        <v>40</v>
      </c>
      <c r="B30" s="36"/>
      <c r="C30" s="33">
        <v>2130</v>
      </c>
      <c r="D30" s="34">
        <v>0</v>
      </c>
      <c r="E30" s="34"/>
      <c r="F30" s="34"/>
      <c r="G30" s="34"/>
      <c r="H30" s="34">
        <v>0</v>
      </c>
      <c r="I30" s="34"/>
      <c r="J30" s="34"/>
      <c r="K30" s="34"/>
    </row>
    <row r="31" spans="1:11">
      <c r="A31" s="31" t="s">
        <v>41</v>
      </c>
      <c r="B31" s="32"/>
      <c r="C31" s="29">
        <v>2170</v>
      </c>
      <c r="D31" s="37">
        <f>SUM(D26:G30)</f>
        <v>0</v>
      </c>
      <c r="E31" s="37"/>
      <c r="F31" s="37"/>
      <c r="G31" s="37"/>
      <c r="H31" s="37">
        <f>SUM(H26:K30)</f>
        <v>0</v>
      </c>
      <c r="I31" s="37"/>
      <c r="J31" s="37"/>
      <c r="K31" s="37"/>
    </row>
    <row r="32" spans="1:11">
      <c r="A32" s="31" t="s">
        <v>42</v>
      </c>
      <c r="B32" s="32"/>
      <c r="C32" s="29">
        <v>2200</v>
      </c>
      <c r="D32" s="37">
        <f>D31+D24</f>
        <v>1407169</v>
      </c>
      <c r="E32" s="37"/>
      <c r="F32" s="37"/>
      <c r="G32" s="37"/>
      <c r="H32" s="37">
        <f>H31+H24</f>
        <v>0</v>
      </c>
      <c r="I32" s="37"/>
      <c r="J32" s="37"/>
      <c r="K32" s="37"/>
    </row>
    <row r="33" spans="1:11">
      <c r="A33" s="31" t="s">
        <v>43</v>
      </c>
      <c r="B33" s="32"/>
      <c r="C33" s="33"/>
      <c r="D33" s="34"/>
      <c r="E33" s="34"/>
      <c r="F33" s="34"/>
      <c r="G33" s="34"/>
      <c r="H33" s="34"/>
      <c r="I33" s="34"/>
      <c r="J33" s="34"/>
      <c r="K33" s="34"/>
    </row>
    <row r="34" spans="1:11">
      <c r="A34" s="31" t="s">
        <v>44</v>
      </c>
      <c r="B34" s="32"/>
      <c r="C34" s="29"/>
      <c r="D34" s="34"/>
      <c r="E34" s="34"/>
      <c r="F34" s="34"/>
      <c r="G34" s="34"/>
      <c r="H34" s="34"/>
      <c r="I34" s="34"/>
      <c r="J34" s="34"/>
      <c r="K34" s="34"/>
    </row>
    <row r="35" spans="1:11">
      <c r="A35" s="35" t="s">
        <v>45</v>
      </c>
      <c r="B35" s="36"/>
      <c r="C35" s="33">
        <v>2210</v>
      </c>
      <c r="D35" s="34">
        <v>1419187</v>
      </c>
      <c r="E35" s="34"/>
      <c r="F35" s="34"/>
      <c r="G35" s="34"/>
      <c r="H35" s="34">
        <v>0</v>
      </c>
      <c r="I35" s="34"/>
      <c r="J35" s="34"/>
      <c r="K35" s="34"/>
    </row>
    <row r="36" spans="1:11" ht="15.75" customHeight="1">
      <c r="A36" s="35" t="s">
        <v>46</v>
      </c>
      <c r="B36" s="36"/>
      <c r="C36" s="33">
        <v>2220</v>
      </c>
      <c r="D36" s="34">
        <v>0</v>
      </c>
      <c r="E36" s="34"/>
      <c r="F36" s="34"/>
      <c r="G36" s="34"/>
      <c r="H36" s="34">
        <v>0</v>
      </c>
      <c r="I36" s="34"/>
      <c r="J36" s="34"/>
      <c r="K36" s="34"/>
    </row>
    <row r="37" spans="1:11">
      <c r="A37" s="35" t="s">
        <v>47</v>
      </c>
      <c r="B37" s="36"/>
      <c r="C37" s="33">
        <v>2230</v>
      </c>
      <c r="D37" s="34">
        <v>0</v>
      </c>
      <c r="E37" s="34"/>
      <c r="F37" s="34"/>
      <c r="G37" s="34"/>
      <c r="H37" s="34">
        <v>0</v>
      </c>
      <c r="I37" s="34"/>
      <c r="J37" s="34"/>
      <c r="K37" s="34"/>
    </row>
    <row r="38" spans="1:11">
      <c r="A38" s="35" t="s">
        <v>48</v>
      </c>
      <c r="B38" s="36"/>
      <c r="C38" s="33">
        <v>2240</v>
      </c>
      <c r="D38" s="34">
        <v>0</v>
      </c>
      <c r="E38" s="34"/>
      <c r="F38" s="34"/>
      <c r="G38" s="34"/>
      <c r="H38" s="34">
        <v>0</v>
      </c>
      <c r="I38" s="34"/>
      <c r="J38" s="34"/>
      <c r="K38" s="34"/>
    </row>
    <row r="39" spans="1:11">
      <c r="A39" s="35" t="s">
        <v>49</v>
      </c>
      <c r="B39" s="36"/>
      <c r="C39" s="33">
        <v>2250</v>
      </c>
      <c r="D39" s="34">
        <v>3584</v>
      </c>
      <c r="E39" s="34"/>
      <c r="F39" s="34"/>
      <c r="G39" s="34"/>
      <c r="H39" s="34">
        <v>0</v>
      </c>
      <c r="I39" s="34"/>
      <c r="J39" s="34"/>
      <c r="K39" s="34"/>
    </row>
    <row r="40" spans="1:11">
      <c r="A40" s="31" t="s">
        <v>50</v>
      </c>
      <c r="B40" s="32"/>
      <c r="C40" s="29">
        <v>2290</v>
      </c>
      <c r="D40" s="37">
        <f>SUM(D35:G39)</f>
        <v>1422771</v>
      </c>
      <c r="E40" s="37"/>
      <c r="F40" s="37"/>
      <c r="G40" s="37"/>
      <c r="H40" s="37">
        <f>SUM(H35:K39)</f>
        <v>0</v>
      </c>
      <c r="I40" s="37"/>
      <c r="J40" s="37"/>
      <c r="K40" s="37"/>
    </row>
    <row r="41" spans="1:11">
      <c r="A41" s="31" t="s">
        <v>51</v>
      </c>
      <c r="B41" s="32"/>
      <c r="C41" s="29"/>
      <c r="D41" s="34"/>
      <c r="E41" s="34"/>
      <c r="F41" s="34"/>
      <c r="G41" s="34"/>
      <c r="H41" s="34"/>
      <c r="I41" s="34"/>
      <c r="J41" s="34"/>
      <c r="K41" s="34"/>
    </row>
    <row r="42" spans="1:11">
      <c r="A42" s="35" t="s">
        <v>38</v>
      </c>
      <c r="B42" s="36"/>
      <c r="C42" s="33">
        <v>2300</v>
      </c>
      <c r="D42" s="34">
        <v>0</v>
      </c>
      <c r="E42" s="34"/>
      <c r="F42" s="34"/>
      <c r="G42" s="34"/>
      <c r="H42" s="34">
        <v>0</v>
      </c>
      <c r="I42" s="34"/>
      <c r="J42" s="34"/>
      <c r="K42" s="34"/>
    </row>
    <row r="43" spans="1:11">
      <c r="A43" s="35" t="s">
        <v>52</v>
      </c>
      <c r="B43" s="36"/>
      <c r="C43" s="33">
        <v>2310</v>
      </c>
      <c r="D43" s="34">
        <v>0</v>
      </c>
      <c r="E43" s="34"/>
      <c r="F43" s="34"/>
      <c r="G43" s="34"/>
      <c r="H43" s="34">
        <v>0</v>
      </c>
      <c r="I43" s="34"/>
      <c r="J43" s="34"/>
      <c r="K43" s="34"/>
    </row>
    <row r="44" spans="1:11" ht="15.75" customHeight="1">
      <c r="A44" s="31" t="s">
        <v>53</v>
      </c>
      <c r="B44" s="32"/>
      <c r="C44" s="29">
        <v>2340</v>
      </c>
      <c r="D44" s="37">
        <f>SUM(D42:G43)</f>
        <v>0</v>
      </c>
      <c r="E44" s="37"/>
      <c r="F44" s="37"/>
      <c r="G44" s="37"/>
      <c r="H44" s="37">
        <f>SUM(H42:K43)</f>
        <v>0</v>
      </c>
      <c r="I44" s="37"/>
      <c r="J44" s="37"/>
      <c r="K44" s="37"/>
    </row>
    <row r="45" spans="1:11">
      <c r="A45" s="31" t="s">
        <v>54</v>
      </c>
      <c r="B45" s="32"/>
      <c r="C45" s="29">
        <v>2380</v>
      </c>
      <c r="D45" s="34">
        <f>D44+D40</f>
        <v>1422771</v>
      </c>
      <c r="E45" s="34"/>
      <c r="F45" s="34"/>
      <c r="G45" s="34"/>
      <c r="H45" s="34">
        <f>H44+H40</f>
        <v>0</v>
      </c>
      <c r="I45" s="34"/>
      <c r="J45" s="34"/>
      <c r="K45" s="34"/>
    </row>
    <row r="46" spans="1:11">
      <c r="A46" s="31" t="s">
        <v>55</v>
      </c>
      <c r="B46" s="32"/>
      <c r="C46" s="29">
        <v>2390</v>
      </c>
      <c r="D46" s="38">
        <f>D32-D45</f>
        <v>-15602</v>
      </c>
      <c r="E46" s="38"/>
      <c r="F46" s="38"/>
      <c r="G46" s="38"/>
      <c r="H46" s="34">
        <f>H32-H45</f>
        <v>0</v>
      </c>
      <c r="I46" s="34"/>
      <c r="J46" s="34"/>
      <c r="K46" s="34"/>
    </row>
    <row r="47" spans="1:11">
      <c r="A47" s="39"/>
      <c r="B47" s="39"/>
      <c r="C47" s="40"/>
      <c r="D47" s="41"/>
      <c r="E47" s="41"/>
      <c r="F47" s="41"/>
      <c r="G47" s="41"/>
      <c r="H47" s="41"/>
      <c r="I47" s="41"/>
      <c r="J47" s="41"/>
      <c r="K47" s="41"/>
    </row>
    <row r="49" spans="1:11">
      <c r="A49" s="26" t="s">
        <v>56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1" spans="1:11" ht="25.5">
      <c r="A51" s="27" t="s">
        <v>57</v>
      </c>
      <c r="B51" s="28"/>
      <c r="C51" s="42" t="s">
        <v>24</v>
      </c>
      <c r="D51" s="30" t="s">
        <v>25</v>
      </c>
      <c r="E51" s="30"/>
      <c r="F51" s="30"/>
      <c r="G51" s="30"/>
      <c r="H51" s="30" t="s">
        <v>26</v>
      </c>
      <c r="I51" s="30"/>
      <c r="J51" s="30"/>
      <c r="K51" s="30"/>
    </row>
    <row r="52" spans="1:11">
      <c r="A52" s="27">
        <v>1</v>
      </c>
      <c r="B52" s="28"/>
      <c r="C52" s="29">
        <v>2</v>
      </c>
      <c r="D52" s="30">
        <v>3</v>
      </c>
      <c r="E52" s="30"/>
      <c r="F52" s="30"/>
      <c r="G52" s="30"/>
      <c r="H52" s="30">
        <v>4</v>
      </c>
      <c r="I52" s="30"/>
      <c r="J52" s="30"/>
      <c r="K52" s="30"/>
    </row>
    <row r="53" spans="1:11">
      <c r="A53" s="35" t="s">
        <v>58</v>
      </c>
      <c r="B53" s="36"/>
      <c r="C53" s="33">
        <v>2420</v>
      </c>
      <c r="D53" s="43">
        <v>1422771</v>
      </c>
      <c r="E53" s="44"/>
      <c r="F53" s="44"/>
      <c r="G53" s="45"/>
      <c r="H53" s="34">
        <v>0</v>
      </c>
      <c r="I53" s="34"/>
      <c r="J53" s="34"/>
      <c r="K53" s="34"/>
    </row>
    <row r="54" spans="1:11">
      <c r="A54" s="35" t="s">
        <v>59</v>
      </c>
      <c r="B54" s="36"/>
      <c r="C54" s="33">
        <v>2430</v>
      </c>
      <c r="D54" s="34">
        <v>0</v>
      </c>
      <c r="E54" s="34"/>
      <c r="F54" s="34"/>
      <c r="G54" s="34"/>
      <c r="H54" s="34">
        <v>0</v>
      </c>
      <c r="I54" s="34"/>
      <c r="J54" s="34"/>
      <c r="K54" s="34"/>
    </row>
    <row r="55" spans="1:11" ht="15.75" customHeight="1">
      <c r="A55" s="35" t="s">
        <v>60</v>
      </c>
      <c r="B55" s="36"/>
      <c r="C55" s="33">
        <v>2440</v>
      </c>
      <c r="D55" s="34">
        <v>0</v>
      </c>
      <c r="E55" s="34"/>
      <c r="F55" s="34"/>
      <c r="G55" s="34"/>
      <c r="H55" s="34">
        <v>0</v>
      </c>
      <c r="I55" s="34"/>
      <c r="J55" s="34"/>
      <c r="K55" s="34"/>
    </row>
    <row r="56" spans="1:11">
      <c r="A56" s="35" t="s">
        <v>61</v>
      </c>
      <c r="B56" s="36"/>
      <c r="C56" s="33">
        <v>2450</v>
      </c>
      <c r="D56" s="34">
        <v>0</v>
      </c>
      <c r="E56" s="34"/>
      <c r="F56" s="34"/>
      <c r="G56" s="34"/>
      <c r="H56" s="34">
        <v>0</v>
      </c>
      <c r="I56" s="34"/>
      <c r="J56" s="34"/>
      <c r="K56" s="34"/>
    </row>
    <row r="57" spans="1:11" ht="15.75" customHeight="1">
      <c r="A57" s="35" t="s">
        <v>62</v>
      </c>
      <c r="B57" s="36"/>
      <c r="C57" s="33">
        <v>2460</v>
      </c>
      <c r="D57" s="34">
        <v>0</v>
      </c>
      <c r="E57" s="34"/>
      <c r="F57" s="34"/>
      <c r="G57" s="34"/>
      <c r="H57" s="34">
        <v>0</v>
      </c>
      <c r="I57" s="34"/>
      <c r="J57" s="34"/>
      <c r="K57" s="34"/>
    </row>
    <row r="58" spans="1:11">
      <c r="A58" s="35" t="s">
        <v>63</v>
      </c>
      <c r="B58" s="36"/>
      <c r="C58" s="33">
        <v>2470</v>
      </c>
      <c r="D58" s="34">
        <v>0</v>
      </c>
      <c r="E58" s="34"/>
      <c r="F58" s="34"/>
      <c r="G58" s="34"/>
      <c r="H58" s="34">
        <v>0</v>
      </c>
      <c r="I58" s="34"/>
      <c r="J58" s="34"/>
      <c r="K58" s="34"/>
    </row>
    <row r="59" spans="1:11">
      <c r="A59" s="35" t="s">
        <v>64</v>
      </c>
      <c r="B59" s="36"/>
      <c r="C59" s="33">
        <v>2480</v>
      </c>
      <c r="D59" s="34">
        <v>0</v>
      </c>
      <c r="E59" s="34"/>
      <c r="F59" s="34"/>
      <c r="G59" s="34"/>
      <c r="H59" s="34">
        <v>0</v>
      </c>
      <c r="I59" s="34"/>
      <c r="J59" s="34"/>
      <c r="K59" s="34"/>
    </row>
    <row r="60" spans="1:11">
      <c r="A60" s="35" t="s">
        <v>65</v>
      </c>
      <c r="B60" s="36"/>
      <c r="C60" s="33">
        <v>2490</v>
      </c>
      <c r="D60" s="34">
        <v>0</v>
      </c>
      <c r="E60" s="34"/>
      <c r="F60" s="34"/>
      <c r="G60" s="34"/>
      <c r="H60" s="34">
        <v>0</v>
      </c>
      <c r="I60" s="34"/>
      <c r="J60" s="34"/>
      <c r="K60" s="34"/>
    </row>
    <row r="61" spans="1:11">
      <c r="A61" s="35" t="s">
        <v>66</v>
      </c>
      <c r="B61" s="36"/>
      <c r="C61" s="33">
        <v>2500</v>
      </c>
      <c r="D61" s="34">
        <v>0</v>
      </c>
      <c r="E61" s="34"/>
      <c r="F61" s="34"/>
      <c r="G61" s="34"/>
      <c r="H61" s="34">
        <v>0</v>
      </c>
      <c r="I61" s="34"/>
      <c r="J61" s="34"/>
      <c r="K61" s="34"/>
    </row>
    <row r="62" spans="1:11" ht="15.75" customHeight="1">
      <c r="A62" s="35" t="s">
        <v>67</v>
      </c>
      <c r="B62" s="36"/>
      <c r="C62" s="33">
        <v>2510</v>
      </c>
      <c r="D62" s="34">
        <v>0</v>
      </c>
      <c r="E62" s="34"/>
      <c r="F62" s="34"/>
      <c r="G62" s="34"/>
      <c r="H62" s="34">
        <v>0</v>
      </c>
      <c r="I62" s="34"/>
      <c r="J62" s="34"/>
      <c r="K62" s="34"/>
    </row>
    <row r="63" spans="1:11">
      <c r="A63" s="46" t="s">
        <v>68</v>
      </c>
      <c r="B63" s="47"/>
      <c r="C63" s="48">
        <v>2520</v>
      </c>
      <c r="D63" s="49">
        <f>SUM(D53:G62)</f>
        <v>1422771</v>
      </c>
      <c r="E63" s="50"/>
      <c r="F63" s="50"/>
      <c r="G63" s="50"/>
      <c r="H63" s="49">
        <f>SUM(H53:K62)</f>
        <v>0</v>
      </c>
      <c r="I63" s="50"/>
      <c r="J63" s="50"/>
      <c r="K63" s="50"/>
    </row>
    <row r="64" spans="1:11">
      <c r="A64" s="26" t="s">
        <v>69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6" spans="1:11" ht="16.5" customHeight="1">
      <c r="A66" s="51" t="s">
        <v>23</v>
      </c>
      <c r="B66" s="52"/>
      <c r="C66" s="30" t="s">
        <v>24</v>
      </c>
      <c r="D66" s="30" t="s">
        <v>70</v>
      </c>
      <c r="E66" s="30"/>
      <c r="F66" s="30"/>
      <c r="G66" s="30"/>
      <c r="H66" s="30" t="s">
        <v>71</v>
      </c>
      <c r="I66" s="30"/>
      <c r="J66" s="30"/>
      <c r="K66" s="30"/>
    </row>
    <row r="67" spans="1:11" ht="97.5">
      <c r="A67" s="53"/>
      <c r="B67" s="54"/>
      <c r="C67" s="30"/>
      <c r="D67" s="55" t="s">
        <v>72</v>
      </c>
      <c r="E67" s="55" t="s">
        <v>73</v>
      </c>
      <c r="F67" s="55" t="s">
        <v>74</v>
      </c>
      <c r="G67" s="55" t="s">
        <v>75</v>
      </c>
      <c r="H67" s="55" t="s">
        <v>72</v>
      </c>
      <c r="I67" s="55" t="s">
        <v>73</v>
      </c>
      <c r="J67" s="55" t="s">
        <v>74</v>
      </c>
      <c r="K67" s="55" t="s">
        <v>76</v>
      </c>
    </row>
    <row r="68" spans="1:11">
      <c r="A68" s="27">
        <v>1</v>
      </c>
      <c r="B68" s="28"/>
      <c r="C68" s="29">
        <v>2</v>
      </c>
      <c r="D68" s="29">
        <v>3</v>
      </c>
      <c r="E68" s="29">
        <v>4</v>
      </c>
      <c r="F68" s="29">
        <v>5</v>
      </c>
      <c r="G68" s="29">
        <v>6</v>
      </c>
      <c r="H68" s="29">
        <v>7</v>
      </c>
      <c r="I68" s="29">
        <v>8</v>
      </c>
      <c r="J68" s="29">
        <v>9</v>
      </c>
      <c r="K68" s="29">
        <v>10</v>
      </c>
    </row>
    <row r="69" spans="1:11">
      <c r="A69" s="31" t="s">
        <v>27</v>
      </c>
      <c r="B69" s="32"/>
      <c r="C69" s="29"/>
      <c r="D69" s="29"/>
      <c r="E69" s="29"/>
      <c r="F69" s="29"/>
      <c r="G69" s="29"/>
      <c r="H69" s="29"/>
      <c r="I69" s="29"/>
      <c r="J69" s="29"/>
      <c r="K69" s="29"/>
    </row>
    <row r="70" spans="1:11">
      <c r="A70" s="31" t="s">
        <v>36</v>
      </c>
      <c r="B70" s="32"/>
      <c r="C70" s="29">
        <v>2530</v>
      </c>
      <c r="D70" s="56">
        <v>0</v>
      </c>
      <c r="E70" s="56">
        <v>0</v>
      </c>
      <c r="F70" s="56">
        <v>0</v>
      </c>
      <c r="G70" s="56">
        <f>F70-E70</f>
        <v>0</v>
      </c>
      <c r="H70" s="56">
        <v>0</v>
      </c>
      <c r="I70" s="56">
        <v>0</v>
      </c>
      <c r="J70" s="56">
        <v>0</v>
      </c>
      <c r="K70" s="56">
        <f>J70-I70</f>
        <v>0</v>
      </c>
    </row>
    <row r="71" spans="1:11">
      <c r="A71" s="31" t="s">
        <v>37</v>
      </c>
      <c r="B71" s="32"/>
      <c r="C71" s="29">
        <v>2540</v>
      </c>
      <c r="D71" s="56">
        <f>SUM(D72:D75)</f>
        <v>0</v>
      </c>
      <c r="E71" s="56">
        <f>SUM(E72:E75)</f>
        <v>0</v>
      </c>
      <c r="F71" s="56">
        <f>SUM(F72:F75)</f>
        <v>0</v>
      </c>
      <c r="G71" s="56">
        <f>F71-E71</f>
        <v>0</v>
      </c>
      <c r="H71" s="56">
        <f>SUM(H72:H75)</f>
        <v>0</v>
      </c>
      <c r="I71" s="56">
        <f>SUM(I72:I75)</f>
        <v>0</v>
      </c>
      <c r="J71" s="56">
        <f>SUM(J72:J75)</f>
        <v>0</v>
      </c>
      <c r="K71" s="56">
        <f>J71-I71</f>
        <v>0</v>
      </c>
    </row>
    <row r="72" spans="1:11">
      <c r="A72" s="35" t="s">
        <v>77</v>
      </c>
      <c r="B72" s="36"/>
      <c r="C72" s="33">
        <v>2541</v>
      </c>
      <c r="D72" s="57">
        <v>0</v>
      </c>
      <c r="E72" s="57">
        <v>0</v>
      </c>
      <c r="F72" s="57">
        <v>0</v>
      </c>
      <c r="G72" s="56">
        <f t="shared" ref="G72:G87" si="0">F72-E72</f>
        <v>0</v>
      </c>
      <c r="H72" s="57">
        <v>0</v>
      </c>
      <c r="I72" s="57">
        <v>0</v>
      </c>
      <c r="J72" s="57">
        <v>0</v>
      </c>
      <c r="K72" s="56">
        <f t="shared" ref="K72:K87" si="1">J72-I72</f>
        <v>0</v>
      </c>
    </row>
    <row r="73" spans="1:11">
      <c r="A73" s="35" t="s">
        <v>78</v>
      </c>
      <c r="B73" s="36"/>
      <c r="C73" s="33">
        <v>2542</v>
      </c>
      <c r="D73" s="57">
        <v>0</v>
      </c>
      <c r="E73" s="57">
        <v>0</v>
      </c>
      <c r="F73" s="57">
        <v>0</v>
      </c>
      <c r="G73" s="56">
        <f t="shared" si="0"/>
        <v>0</v>
      </c>
      <c r="H73" s="57">
        <v>0</v>
      </c>
      <c r="I73" s="57">
        <v>0</v>
      </c>
      <c r="J73" s="57">
        <v>0</v>
      </c>
      <c r="K73" s="56">
        <f t="shared" si="1"/>
        <v>0</v>
      </c>
    </row>
    <row r="74" spans="1:11">
      <c r="A74" s="35" t="s">
        <v>79</v>
      </c>
      <c r="B74" s="36"/>
      <c r="C74" s="33">
        <v>2543</v>
      </c>
      <c r="D74" s="57">
        <v>0</v>
      </c>
      <c r="E74" s="57">
        <v>0</v>
      </c>
      <c r="F74" s="57">
        <v>0</v>
      </c>
      <c r="G74" s="56">
        <f>F74-E74</f>
        <v>0</v>
      </c>
      <c r="H74" s="57">
        <v>0</v>
      </c>
      <c r="I74" s="57">
        <v>0</v>
      </c>
      <c r="J74" s="57">
        <v>0</v>
      </c>
      <c r="K74" s="56">
        <f t="shared" si="1"/>
        <v>0</v>
      </c>
    </row>
    <row r="75" spans="1:11">
      <c r="A75" s="35" t="s">
        <v>80</v>
      </c>
      <c r="B75" s="36"/>
      <c r="C75" s="33">
        <v>2544</v>
      </c>
      <c r="D75" s="57">
        <v>0</v>
      </c>
      <c r="E75" s="57">
        <v>0</v>
      </c>
      <c r="F75" s="57">
        <v>0</v>
      </c>
      <c r="G75" s="56">
        <f t="shared" si="0"/>
        <v>0</v>
      </c>
      <c r="H75" s="57">
        <v>0</v>
      </c>
      <c r="I75" s="57">
        <v>0</v>
      </c>
      <c r="J75" s="57">
        <f>[1]Ф.4.1.ЗВЕД!J23+[1]Ф.4.2.ЗВЕД!I22</f>
        <v>0</v>
      </c>
      <c r="K75" s="56">
        <f t="shared" si="1"/>
        <v>0</v>
      </c>
    </row>
    <row r="76" spans="1:11" hidden="1">
      <c r="A76" s="35"/>
      <c r="B76" s="36"/>
      <c r="C76" s="33"/>
      <c r="D76" s="57"/>
      <c r="E76" s="57"/>
      <c r="F76" s="57"/>
      <c r="G76" s="56"/>
      <c r="H76" s="57"/>
      <c r="I76" s="57"/>
      <c r="J76" s="57"/>
      <c r="K76" s="56"/>
    </row>
    <row r="77" spans="1:11">
      <c r="A77" s="31" t="s">
        <v>81</v>
      </c>
      <c r="B77" s="32"/>
      <c r="C77" s="29">
        <v>2550</v>
      </c>
      <c r="D77" s="56">
        <v>0</v>
      </c>
      <c r="E77" s="56">
        <v>0</v>
      </c>
      <c r="F77" s="56">
        <v>0</v>
      </c>
      <c r="G77" s="56">
        <f t="shared" si="0"/>
        <v>0</v>
      </c>
      <c r="H77" s="56">
        <v>0</v>
      </c>
      <c r="I77" s="56">
        <v>0</v>
      </c>
      <c r="J77" s="56">
        <v>0</v>
      </c>
      <c r="K77" s="56">
        <f t="shared" si="1"/>
        <v>0</v>
      </c>
    </row>
    <row r="78" spans="1:11">
      <c r="A78" s="31" t="s">
        <v>82</v>
      </c>
      <c r="B78" s="32"/>
      <c r="C78" s="29">
        <v>2560</v>
      </c>
      <c r="D78" s="56">
        <v>0</v>
      </c>
      <c r="E78" s="56">
        <v>0</v>
      </c>
      <c r="F78" s="56">
        <v>0</v>
      </c>
      <c r="G78" s="56">
        <f t="shared" si="0"/>
        <v>0</v>
      </c>
      <c r="H78" s="56">
        <v>0</v>
      </c>
      <c r="I78" s="56">
        <v>0</v>
      </c>
      <c r="J78" s="56">
        <v>0</v>
      </c>
      <c r="K78" s="56">
        <f t="shared" si="1"/>
        <v>0</v>
      </c>
    </row>
    <row r="79" spans="1:11">
      <c r="A79" s="58" t="s">
        <v>83</v>
      </c>
      <c r="B79" s="59"/>
      <c r="C79" s="29">
        <v>2561</v>
      </c>
      <c r="D79" s="56">
        <v>0</v>
      </c>
      <c r="E79" s="56">
        <v>0</v>
      </c>
      <c r="F79" s="56">
        <v>0</v>
      </c>
      <c r="G79" s="56">
        <f t="shared" si="0"/>
        <v>0</v>
      </c>
      <c r="H79" s="56">
        <v>0</v>
      </c>
      <c r="I79" s="56">
        <v>0</v>
      </c>
      <c r="J79" s="56">
        <v>0</v>
      </c>
      <c r="K79" s="56">
        <f t="shared" si="1"/>
        <v>0</v>
      </c>
    </row>
    <row r="80" spans="1:11">
      <c r="A80" s="58" t="s">
        <v>84</v>
      </c>
      <c r="B80" s="59"/>
      <c r="C80" s="29">
        <v>2570</v>
      </c>
      <c r="D80" s="56">
        <v>0</v>
      </c>
      <c r="E80" s="56">
        <v>0</v>
      </c>
      <c r="F80" s="56">
        <v>0</v>
      </c>
      <c r="G80" s="56">
        <f t="shared" si="0"/>
        <v>0</v>
      </c>
      <c r="H80" s="56">
        <v>0</v>
      </c>
      <c r="I80" s="56">
        <v>0</v>
      </c>
      <c r="J80" s="56">
        <v>0</v>
      </c>
      <c r="K80" s="56">
        <f t="shared" si="1"/>
        <v>0</v>
      </c>
    </row>
    <row r="81" spans="1:11">
      <c r="A81" s="31" t="s">
        <v>85</v>
      </c>
      <c r="B81" s="32"/>
      <c r="C81" s="29">
        <v>2580</v>
      </c>
      <c r="D81" s="56">
        <f>SUM(D82:D86)</f>
        <v>0</v>
      </c>
      <c r="E81" s="56">
        <f t="shared" ref="E81:J81" si="2">SUM(E82:E86)</f>
        <v>0</v>
      </c>
      <c r="F81" s="56">
        <f t="shared" si="2"/>
        <v>0</v>
      </c>
      <c r="G81" s="56">
        <f t="shared" si="0"/>
        <v>0</v>
      </c>
      <c r="H81" s="56">
        <f t="shared" si="2"/>
        <v>0</v>
      </c>
      <c r="I81" s="56">
        <f t="shared" si="2"/>
        <v>0</v>
      </c>
      <c r="J81" s="56">
        <f t="shared" si="2"/>
        <v>0</v>
      </c>
      <c r="K81" s="56">
        <f t="shared" si="1"/>
        <v>0</v>
      </c>
    </row>
    <row r="82" spans="1:11">
      <c r="A82" s="35" t="s">
        <v>86</v>
      </c>
      <c r="B82" s="36"/>
      <c r="C82" s="33">
        <v>2581</v>
      </c>
      <c r="D82" s="57">
        <v>0</v>
      </c>
      <c r="E82" s="57">
        <v>0</v>
      </c>
      <c r="F82" s="57">
        <v>0</v>
      </c>
      <c r="G82" s="56">
        <f t="shared" si="0"/>
        <v>0</v>
      </c>
      <c r="H82" s="57">
        <v>0</v>
      </c>
      <c r="I82" s="57">
        <v>0</v>
      </c>
      <c r="J82" s="57">
        <v>0</v>
      </c>
      <c r="K82" s="56">
        <f t="shared" si="1"/>
        <v>0</v>
      </c>
    </row>
    <row r="83" spans="1:11">
      <c r="A83" s="35" t="s">
        <v>87</v>
      </c>
      <c r="B83" s="36"/>
      <c r="C83" s="33">
        <v>2582</v>
      </c>
      <c r="D83" s="57">
        <v>0</v>
      </c>
      <c r="E83" s="57">
        <v>0</v>
      </c>
      <c r="F83" s="57">
        <v>0</v>
      </c>
      <c r="G83" s="56">
        <f t="shared" si="0"/>
        <v>0</v>
      </c>
      <c r="H83" s="57">
        <v>0</v>
      </c>
      <c r="I83" s="57">
        <v>0</v>
      </c>
      <c r="J83" s="57">
        <v>0</v>
      </c>
      <c r="K83" s="56">
        <f t="shared" si="1"/>
        <v>0</v>
      </c>
    </row>
    <row r="84" spans="1:11">
      <c r="A84" s="35" t="s">
        <v>88</v>
      </c>
      <c r="B84" s="36"/>
      <c r="C84" s="33">
        <v>2583</v>
      </c>
      <c r="D84" s="57">
        <v>0</v>
      </c>
      <c r="E84" s="57">
        <v>0</v>
      </c>
      <c r="F84" s="57">
        <v>0</v>
      </c>
      <c r="G84" s="56">
        <f t="shared" si="0"/>
        <v>0</v>
      </c>
      <c r="H84" s="57">
        <v>0</v>
      </c>
      <c r="I84" s="57">
        <v>0</v>
      </c>
      <c r="J84" s="57">
        <v>0</v>
      </c>
      <c r="K84" s="56">
        <f t="shared" si="1"/>
        <v>0</v>
      </c>
    </row>
    <row r="85" spans="1:11" hidden="1">
      <c r="A85" s="35"/>
      <c r="B85" s="36"/>
      <c r="C85" s="33"/>
      <c r="D85" s="57"/>
      <c r="E85" s="57"/>
      <c r="F85" s="57"/>
      <c r="G85" s="56"/>
      <c r="H85" s="57"/>
      <c r="I85" s="57"/>
      <c r="J85" s="57"/>
      <c r="K85" s="56"/>
    </row>
    <row r="86" spans="1:11">
      <c r="A86" s="35" t="s">
        <v>89</v>
      </c>
      <c r="B86" s="36"/>
      <c r="C86" s="33">
        <v>2590</v>
      </c>
      <c r="D86" s="57">
        <v>0</v>
      </c>
      <c r="E86" s="57">
        <v>0</v>
      </c>
      <c r="F86" s="57">
        <v>0</v>
      </c>
      <c r="G86" s="56">
        <f t="shared" si="0"/>
        <v>0</v>
      </c>
      <c r="H86" s="57">
        <v>0</v>
      </c>
      <c r="I86" s="57">
        <v>0</v>
      </c>
      <c r="J86" s="57">
        <v>0</v>
      </c>
      <c r="K86" s="56">
        <f t="shared" si="1"/>
        <v>0</v>
      </c>
    </row>
    <row r="87" spans="1:11">
      <c r="A87" s="31" t="s">
        <v>90</v>
      </c>
      <c r="B87" s="32"/>
      <c r="C87" s="29">
        <v>2600</v>
      </c>
      <c r="D87" s="56">
        <f>D81+D78+D77+D71+D70+D76</f>
        <v>0</v>
      </c>
      <c r="E87" s="56">
        <f>E81+E78+E77+E71+E70+E76</f>
        <v>0</v>
      </c>
      <c r="F87" s="56">
        <f>F81+F78+F77+F71+F70+F76</f>
        <v>0</v>
      </c>
      <c r="G87" s="56">
        <f t="shared" si="0"/>
        <v>0</v>
      </c>
      <c r="H87" s="56">
        <f>H81+H78+H77+H71+H70+H76</f>
        <v>0</v>
      </c>
      <c r="I87" s="56">
        <f>I81+I78+I77+I71+I70+I76</f>
        <v>0</v>
      </c>
      <c r="J87" s="56">
        <f>J81+J78+J77+J71+J70+J76</f>
        <v>0</v>
      </c>
      <c r="K87" s="56">
        <f t="shared" si="1"/>
        <v>0</v>
      </c>
    </row>
    <row r="88" spans="1:11">
      <c r="A88" s="31" t="s">
        <v>43</v>
      </c>
      <c r="B88" s="32"/>
      <c r="C88" s="29"/>
      <c r="D88" s="60"/>
      <c r="E88" s="60"/>
      <c r="F88" s="60"/>
      <c r="G88" s="60"/>
      <c r="H88" s="60"/>
      <c r="I88" s="60"/>
      <c r="J88" s="60"/>
      <c r="K88" s="60"/>
    </row>
    <row r="89" spans="1:11">
      <c r="A89" s="35" t="s">
        <v>91</v>
      </c>
      <c r="B89" s="36"/>
      <c r="C89" s="33">
        <v>2610</v>
      </c>
      <c r="D89" s="57">
        <v>0</v>
      </c>
      <c r="E89" s="57">
        <v>0</v>
      </c>
      <c r="F89" s="57">
        <v>0</v>
      </c>
      <c r="G89" s="56">
        <f>F89-E89</f>
        <v>0</v>
      </c>
      <c r="H89" s="57">
        <v>0</v>
      </c>
      <c r="I89" s="57">
        <v>0</v>
      </c>
      <c r="J89" s="57">
        <v>0</v>
      </c>
      <c r="K89" s="56">
        <f>J89-I89</f>
        <v>0</v>
      </c>
    </row>
    <row r="90" spans="1:11">
      <c r="A90" s="35" t="s">
        <v>92</v>
      </c>
      <c r="B90" s="36"/>
      <c r="C90" s="33">
        <v>2620</v>
      </c>
      <c r="D90" s="57">
        <v>0</v>
      </c>
      <c r="E90" s="57">
        <v>0</v>
      </c>
      <c r="F90" s="57">
        <v>0</v>
      </c>
      <c r="G90" s="56">
        <f t="shared" ref="G90:G103" si="3">F90-E90</f>
        <v>0</v>
      </c>
      <c r="H90" s="57">
        <v>0</v>
      </c>
      <c r="I90" s="57">
        <v>0</v>
      </c>
      <c r="J90" s="57">
        <v>0</v>
      </c>
      <c r="K90" s="56">
        <f t="shared" ref="K90:K103" si="4">J90-I90</f>
        <v>0</v>
      </c>
    </row>
    <row r="91" spans="1:11">
      <c r="A91" s="35" t="s">
        <v>93</v>
      </c>
      <c r="B91" s="36"/>
      <c r="C91" s="33">
        <v>2630</v>
      </c>
      <c r="D91" s="57">
        <v>0</v>
      </c>
      <c r="E91" s="57">
        <v>0</v>
      </c>
      <c r="F91" s="57">
        <v>0</v>
      </c>
      <c r="G91" s="56">
        <f t="shared" si="3"/>
        <v>0</v>
      </c>
      <c r="H91" s="57">
        <v>0</v>
      </c>
      <c r="I91" s="57">
        <v>0</v>
      </c>
      <c r="J91" s="57">
        <v>0</v>
      </c>
      <c r="K91" s="56">
        <f t="shared" si="4"/>
        <v>0</v>
      </c>
    </row>
    <row r="92" spans="1:11">
      <c r="A92" s="35" t="s">
        <v>94</v>
      </c>
      <c r="B92" s="36"/>
      <c r="C92" s="33">
        <v>2640</v>
      </c>
      <c r="D92" s="57">
        <v>0</v>
      </c>
      <c r="E92" s="57">
        <v>0</v>
      </c>
      <c r="F92" s="57">
        <v>0</v>
      </c>
      <c r="G92" s="56">
        <f t="shared" si="3"/>
        <v>0</v>
      </c>
      <c r="H92" s="57">
        <v>0</v>
      </c>
      <c r="I92" s="57">
        <v>0</v>
      </c>
      <c r="J92" s="57">
        <v>0</v>
      </c>
      <c r="K92" s="56">
        <f>J92-I92</f>
        <v>0</v>
      </c>
    </row>
    <row r="93" spans="1:11">
      <c r="A93" s="61" t="s">
        <v>95</v>
      </c>
      <c r="B93" s="62"/>
      <c r="C93" s="33">
        <v>2641</v>
      </c>
      <c r="D93" s="57">
        <v>0</v>
      </c>
      <c r="E93" s="57">
        <v>0</v>
      </c>
      <c r="F93" s="57">
        <v>0</v>
      </c>
      <c r="G93" s="56">
        <f t="shared" si="3"/>
        <v>0</v>
      </c>
      <c r="H93" s="57">
        <v>0</v>
      </c>
      <c r="I93" s="57">
        <v>0</v>
      </c>
      <c r="J93" s="57">
        <v>0</v>
      </c>
      <c r="K93" s="56">
        <f t="shared" si="4"/>
        <v>0</v>
      </c>
    </row>
    <row r="94" spans="1:11">
      <c r="A94" s="35" t="s">
        <v>96</v>
      </c>
      <c r="B94" s="36"/>
      <c r="C94" s="33">
        <v>2650</v>
      </c>
      <c r="D94" s="57">
        <v>0</v>
      </c>
      <c r="E94" s="57">
        <v>0</v>
      </c>
      <c r="F94" s="57">
        <v>0</v>
      </c>
      <c r="G94" s="56">
        <f t="shared" si="3"/>
        <v>0</v>
      </c>
      <c r="H94" s="57">
        <v>0</v>
      </c>
      <c r="I94" s="57">
        <v>0</v>
      </c>
      <c r="J94" s="57">
        <v>0</v>
      </c>
      <c r="K94" s="56">
        <f t="shared" si="4"/>
        <v>0</v>
      </c>
    </row>
    <row r="95" spans="1:11">
      <c r="A95" s="35" t="s">
        <v>97</v>
      </c>
      <c r="B95" s="36"/>
      <c r="C95" s="33">
        <v>2660</v>
      </c>
      <c r="D95" s="57">
        <v>0</v>
      </c>
      <c r="E95" s="57">
        <v>0</v>
      </c>
      <c r="F95" s="57">
        <v>0</v>
      </c>
      <c r="G95" s="56">
        <f t="shared" si="3"/>
        <v>0</v>
      </c>
      <c r="H95" s="57">
        <v>0</v>
      </c>
      <c r="I95" s="57">
        <v>0</v>
      </c>
      <c r="J95" s="57">
        <v>0</v>
      </c>
      <c r="K95" s="56">
        <f t="shared" si="4"/>
        <v>0</v>
      </c>
    </row>
    <row r="96" spans="1:11">
      <c r="A96" s="35" t="s">
        <v>98</v>
      </c>
      <c r="B96" s="36"/>
      <c r="C96" s="33">
        <v>2670</v>
      </c>
      <c r="D96" s="57">
        <v>0</v>
      </c>
      <c r="E96" s="57">
        <v>0</v>
      </c>
      <c r="F96" s="57">
        <v>0</v>
      </c>
      <c r="G96" s="56">
        <f t="shared" si="3"/>
        <v>0</v>
      </c>
      <c r="H96" s="57">
        <v>0</v>
      </c>
      <c r="I96" s="57">
        <v>0</v>
      </c>
      <c r="J96" s="57">
        <v>0</v>
      </c>
      <c r="K96" s="56">
        <f t="shared" si="4"/>
        <v>0</v>
      </c>
    </row>
    <row r="97" spans="1:11">
      <c r="A97" s="35" t="s">
        <v>99</v>
      </c>
      <c r="B97" s="36"/>
      <c r="C97" s="33">
        <v>2680</v>
      </c>
      <c r="D97" s="57">
        <v>0</v>
      </c>
      <c r="E97" s="57">
        <v>0</v>
      </c>
      <c r="F97" s="57">
        <v>0</v>
      </c>
      <c r="G97" s="56">
        <f t="shared" si="3"/>
        <v>0</v>
      </c>
      <c r="H97" s="57">
        <v>0</v>
      </c>
      <c r="I97" s="57">
        <v>0</v>
      </c>
      <c r="J97" s="57">
        <v>0</v>
      </c>
      <c r="K97" s="56">
        <f t="shared" si="4"/>
        <v>0</v>
      </c>
    </row>
    <row r="98" spans="1:11">
      <c r="A98" s="35" t="s">
        <v>100</v>
      </c>
      <c r="B98" s="36"/>
      <c r="C98" s="33">
        <v>2690</v>
      </c>
      <c r="D98" s="57">
        <v>0</v>
      </c>
      <c r="E98" s="57">
        <v>0</v>
      </c>
      <c r="F98" s="57">
        <v>0</v>
      </c>
      <c r="G98" s="56">
        <f t="shared" si="3"/>
        <v>0</v>
      </c>
      <c r="H98" s="57">
        <v>0</v>
      </c>
      <c r="I98" s="57">
        <v>0</v>
      </c>
      <c r="J98" s="57">
        <v>0</v>
      </c>
      <c r="K98" s="56">
        <f t="shared" si="4"/>
        <v>0</v>
      </c>
    </row>
    <row r="99" spans="1:11">
      <c r="A99" s="61" t="s">
        <v>101</v>
      </c>
      <c r="B99" s="62"/>
      <c r="C99" s="33">
        <v>2691</v>
      </c>
      <c r="D99" s="57">
        <v>0</v>
      </c>
      <c r="E99" s="57">
        <v>0</v>
      </c>
      <c r="F99" s="57">
        <v>0</v>
      </c>
      <c r="G99" s="56">
        <f t="shared" si="3"/>
        <v>0</v>
      </c>
      <c r="H99" s="57">
        <v>0</v>
      </c>
      <c r="I99" s="57">
        <v>0</v>
      </c>
      <c r="J99" s="57">
        <v>0</v>
      </c>
      <c r="K99" s="56">
        <f t="shared" si="4"/>
        <v>0</v>
      </c>
    </row>
    <row r="100" spans="1:11">
      <c r="A100" s="35" t="s">
        <v>102</v>
      </c>
      <c r="B100" s="36"/>
      <c r="C100" s="33">
        <v>2700</v>
      </c>
      <c r="D100" s="57">
        <v>0</v>
      </c>
      <c r="E100" s="57">
        <v>0</v>
      </c>
      <c r="F100" s="57">
        <v>0</v>
      </c>
      <c r="G100" s="56">
        <f t="shared" si="3"/>
        <v>0</v>
      </c>
      <c r="H100" s="57">
        <v>0</v>
      </c>
      <c r="I100" s="57">
        <v>0</v>
      </c>
      <c r="J100" s="57">
        <v>0</v>
      </c>
      <c r="K100" s="56">
        <f t="shared" si="4"/>
        <v>0</v>
      </c>
    </row>
    <row r="101" spans="1:11">
      <c r="A101" s="35" t="s">
        <v>103</v>
      </c>
      <c r="B101" s="36"/>
      <c r="C101" s="33">
        <v>2710</v>
      </c>
      <c r="D101" s="57">
        <v>0</v>
      </c>
      <c r="E101" s="57">
        <v>0</v>
      </c>
      <c r="F101" s="57">
        <v>0</v>
      </c>
      <c r="G101" s="56">
        <f t="shared" si="3"/>
        <v>0</v>
      </c>
      <c r="H101" s="57">
        <v>0</v>
      </c>
      <c r="I101" s="57">
        <v>0</v>
      </c>
      <c r="J101" s="57">
        <v>0</v>
      </c>
      <c r="K101" s="56">
        <f t="shared" si="4"/>
        <v>0</v>
      </c>
    </row>
    <row r="102" spans="1:11">
      <c r="A102" s="31" t="s">
        <v>54</v>
      </c>
      <c r="B102" s="32"/>
      <c r="C102" s="29">
        <v>2780</v>
      </c>
      <c r="D102" s="56">
        <f>SUM(D89:D101)-D93-D99</f>
        <v>0</v>
      </c>
      <c r="E102" s="56">
        <f>SUM(E89:E101)-E93-E99</f>
        <v>0</v>
      </c>
      <c r="F102" s="56">
        <f>SUM(F89:F101)-F93-F99</f>
        <v>0</v>
      </c>
      <c r="G102" s="56">
        <f t="shared" si="3"/>
        <v>0</v>
      </c>
      <c r="H102" s="56">
        <f>SUM(H89:H101)-H93-H99</f>
        <v>0</v>
      </c>
      <c r="I102" s="63">
        <f>H102</f>
        <v>0</v>
      </c>
      <c r="J102" s="56">
        <f>SUM(J89:J101)-J93-J99</f>
        <v>0</v>
      </c>
      <c r="K102" s="56">
        <f t="shared" si="4"/>
        <v>0</v>
      </c>
    </row>
    <row r="103" spans="1:11">
      <c r="A103" s="31" t="s">
        <v>55</v>
      </c>
      <c r="B103" s="32"/>
      <c r="C103" s="29">
        <v>2790</v>
      </c>
      <c r="D103" s="56">
        <f>E87-D102</f>
        <v>0</v>
      </c>
      <c r="E103" s="56">
        <f>F87-E102</f>
        <v>0</v>
      </c>
      <c r="F103" s="56">
        <f>F87-F102</f>
        <v>0</v>
      </c>
      <c r="G103" s="56">
        <f t="shared" si="3"/>
        <v>0</v>
      </c>
      <c r="H103" s="56">
        <f>I87-H102</f>
        <v>0</v>
      </c>
      <c r="I103" s="63">
        <f>H103</f>
        <v>0</v>
      </c>
      <c r="J103" s="56">
        <f>J87-J102</f>
        <v>0</v>
      </c>
      <c r="K103" s="56">
        <f t="shared" si="4"/>
        <v>0</v>
      </c>
    </row>
    <row r="105" spans="1:11">
      <c r="A105" s="64" t="s">
        <v>104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</row>
    <row r="107" spans="1:11" ht="42.75">
      <c r="A107" s="27" t="s">
        <v>23</v>
      </c>
      <c r="B107" s="28"/>
      <c r="C107" s="29" t="s">
        <v>24</v>
      </c>
      <c r="D107" s="30" t="s">
        <v>25</v>
      </c>
      <c r="E107" s="30"/>
      <c r="F107" s="30"/>
      <c r="G107" s="30"/>
      <c r="H107" s="30" t="s">
        <v>105</v>
      </c>
      <c r="I107" s="30"/>
      <c r="J107" s="30"/>
      <c r="K107" s="30"/>
    </row>
    <row r="108" spans="1:11">
      <c r="A108" s="27">
        <v>1</v>
      </c>
      <c r="B108" s="28"/>
      <c r="C108" s="29">
        <v>2</v>
      </c>
      <c r="D108" s="30">
        <v>3</v>
      </c>
      <c r="E108" s="30"/>
      <c r="F108" s="30"/>
      <c r="G108" s="30"/>
      <c r="H108" s="30">
        <v>4</v>
      </c>
      <c r="I108" s="30"/>
      <c r="J108" s="30"/>
      <c r="K108" s="30"/>
    </row>
    <row r="109" spans="1:11">
      <c r="A109" s="35" t="s">
        <v>106</v>
      </c>
      <c r="B109" s="36"/>
      <c r="C109" s="33">
        <v>2820</v>
      </c>
      <c r="D109" s="34">
        <f>713347+367667</f>
        <v>1081014</v>
      </c>
      <c r="E109" s="34"/>
      <c r="F109" s="34"/>
      <c r="G109" s="34"/>
      <c r="H109" s="34">
        <v>0</v>
      </c>
      <c r="I109" s="34"/>
      <c r="J109" s="34"/>
      <c r="K109" s="34"/>
    </row>
    <row r="110" spans="1:11">
      <c r="A110" s="35" t="s">
        <v>107</v>
      </c>
      <c r="B110" s="36"/>
      <c r="C110" s="33">
        <v>2830</v>
      </c>
      <c r="D110" s="34">
        <f>158447+82074</f>
        <v>240521</v>
      </c>
      <c r="E110" s="34"/>
      <c r="F110" s="34"/>
      <c r="G110" s="34"/>
      <c r="H110" s="34">
        <v>0</v>
      </c>
      <c r="I110" s="34"/>
      <c r="J110" s="34"/>
      <c r="K110" s="34"/>
    </row>
    <row r="111" spans="1:11">
      <c r="A111" s="35" t="s">
        <v>108</v>
      </c>
      <c r="B111" s="36"/>
      <c r="C111" s="33">
        <v>2840</v>
      </c>
      <c r="D111" s="34">
        <v>89285</v>
      </c>
      <c r="E111" s="34"/>
      <c r="F111" s="34"/>
      <c r="G111" s="34"/>
      <c r="H111" s="34">
        <v>0</v>
      </c>
      <c r="I111" s="34"/>
      <c r="J111" s="34"/>
      <c r="K111" s="34"/>
    </row>
    <row r="112" spans="1:11">
      <c r="A112" s="35" t="s">
        <v>109</v>
      </c>
      <c r="B112" s="36"/>
      <c r="C112" s="33">
        <v>2850</v>
      </c>
      <c r="D112" s="34">
        <v>8367</v>
      </c>
      <c r="E112" s="34"/>
      <c r="F112" s="34"/>
      <c r="G112" s="34"/>
      <c r="H112" s="34">
        <v>0</v>
      </c>
      <c r="I112" s="34"/>
      <c r="J112" s="34"/>
      <c r="K112" s="34"/>
    </row>
    <row r="113" spans="1:11">
      <c r="A113" s="35" t="s">
        <v>110</v>
      </c>
      <c r="B113" s="36"/>
      <c r="C113" s="33">
        <v>2860</v>
      </c>
      <c r="D113" s="34">
        <v>3584</v>
      </c>
      <c r="E113" s="34"/>
      <c r="F113" s="34"/>
      <c r="G113" s="34"/>
      <c r="H113" s="34">
        <v>0</v>
      </c>
      <c r="I113" s="34"/>
      <c r="J113" s="34"/>
      <c r="K113" s="34"/>
    </row>
    <row r="114" spans="1:11">
      <c r="A114" s="31" t="s">
        <v>111</v>
      </c>
      <c r="B114" s="32"/>
      <c r="C114" s="29">
        <v>2890</v>
      </c>
      <c r="D114" s="37">
        <f>SUM(D109:G113)</f>
        <v>1422771</v>
      </c>
      <c r="E114" s="37"/>
      <c r="F114" s="37"/>
      <c r="G114" s="37"/>
      <c r="H114" s="37">
        <f>SUM(H109:K113)</f>
        <v>0</v>
      </c>
      <c r="I114" s="37"/>
      <c r="J114" s="37"/>
      <c r="K114" s="37"/>
    </row>
    <row r="116" spans="1:11" ht="15.75">
      <c r="A116" s="65" t="s">
        <v>112</v>
      </c>
      <c r="B116" s="66"/>
      <c r="C116" s="67"/>
      <c r="F116" s="68" t="str">
        <f>[1]ЗАПОЛНИТЬ!F26</f>
        <v>В.В.Москаленко</v>
      </c>
      <c r="G116" s="68"/>
      <c r="H116" s="68"/>
      <c r="I116" s="68"/>
      <c r="J116" s="68"/>
      <c r="K116" s="68"/>
    </row>
    <row r="117" spans="1:11" ht="15.75">
      <c r="A117" s="65"/>
      <c r="B117" s="69" t="s">
        <v>113</v>
      </c>
      <c r="C117" s="70"/>
      <c r="F117" s="71" t="s">
        <v>114</v>
      </c>
      <c r="G117" s="71"/>
      <c r="H117" s="71"/>
      <c r="I117" s="71"/>
      <c r="J117" s="71"/>
      <c r="K117" s="71"/>
    </row>
    <row r="118" spans="1:11" ht="15.75">
      <c r="A118" s="65" t="s">
        <v>115</v>
      </c>
      <c r="B118" s="65"/>
    </row>
    <row r="119" spans="1:11" ht="15.75">
      <c r="A119" s="65" t="s">
        <v>116</v>
      </c>
      <c r="B119" s="65"/>
    </row>
    <row r="120" spans="1:11" ht="15.75">
      <c r="A120" s="65" t="s">
        <v>117</v>
      </c>
      <c r="B120" s="66"/>
      <c r="F120" s="68" t="str">
        <f>[1]ЗАПОЛНИТЬ!F28</f>
        <v>В.В.Войтович</v>
      </c>
      <c r="G120" s="68"/>
      <c r="H120" s="68"/>
      <c r="I120" s="68"/>
      <c r="J120" s="68"/>
      <c r="K120" s="68"/>
    </row>
    <row r="121" spans="1:11">
      <c r="B121" s="69" t="s">
        <v>113</v>
      </c>
      <c r="F121" s="71" t="s">
        <v>114</v>
      </c>
      <c r="G121" s="71"/>
      <c r="H121" s="71"/>
      <c r="I121" s="71"/>
      <c r="J121" s="71"/>
      <c r="K121" s="71"/>
    </row>
  </sheetData>
  <mergeCells count="228"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</mergeCells>
  <pageMargins left="0.31496062992125984" right="0.15748031496062992" top="0.23622047244094491" bottom="0.15748031496062992" header="0.23622047244094491" footer="0.15748031496062992"/>
  <pageSetup paperSize="9" scale="80" orientation="landscape" verticalDpi="0" r:id="rId1"/>
  <rowBreaks count="3" manualBreakCount="3">
    <brk id="32" max="10" man="1"/>
    <brk id="63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2дс</vt:lpstr>
      <vt:lpstr>'2дс'!Область_печати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2018-02-26T06:36:01Z</dcterms:created>
  <dcterms:modified xsi:type="dcterms:W3CDTF">2018-02-26T06:36:36Z</dcterms:modified>
</cp:coreProperties>
</file>